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M8" i="1" l="1"/>
  <c r="O12" i="1"/>
  <c r="AE8" i="1"/>
  <c r="AD8" i="1"/>
  <c r="AC8" i="1"/>
  <c r="AB8" i="1"/>
  <c r="AA8" i="1"/>
  <c r="Z8" i="1"/>
  <c r="Y8" i="1"/>
  <c r="X8" i="1"/>
  <c r="W8" i="1"/>
  <c r="V8" i="1"/>
  <c r="U8" i="1"/>
  <c r="T8" i="1"/>
  <c r="O15" i="1"/>
  <c r="S8" i="1"/>
  <c r="R8" i="1"/>
  <c r="Q8" i="1"/>
  <c r="P8" i="1"/>
  <c r="L8" i="1"/>
  <c r="K8" i="1"/>
  <c r="J8" i="1"/>
  <c r="I8" i="1"/>
  <c r="I12" i="1" s="1"/>
  <c r="H8" i="1"/>
  <c r="H12" i="1" s="1"/>
  <c r="G8" i="1"/>
  <c r="G12" i="1" s="1"/>
  <c r="F8" i="1"/>
  <c r="E8" i="1"/>
  <c r="E12" i="1" s="1"/>
  <c r="F12" i="1" l="1"/>
  <c r="F15" i="1" s="1"/>
  <c r="D9" i="1"/>
  <c r="G15" i="1"/>
  <c r="I15" i="1"/>
  <c r="N15" i="1" s="1"/>
  <c r="M12" i="1"/>
  <c r="N8" i="1"/>
  <c r="N12" i="1" s="1"/>
  <c r="H15" i="1"/>
  <c r="L12" i="1"/>
  <c r="E15" i="1"/>
  <c r="K15" i="1" l="1"/>
  <c r="K12" i="1"/>
  <c r="M15" i="1"/>
  <c r="L15" i="1"/>
</calcChain>
</file>

<file path=xl/sharedStrings.xml><?xml version="1.0" encoding="utf-8"?>
<sst xmlns="http://schemas.openxmlformats.org/spreadsheetml/2006/main" count="81" uniqueCount="56">
  <si>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</si>
  <si>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</si>
  <si>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</si>
  <si>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</si>
  <si>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</si>
  <si>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</si>
  <si>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</si>
  <si>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</si>
  <si>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</si>
  <si>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</si>
  <si>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</si>
  <si>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</si>
  <si>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</si>
  <si>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</si>
  <si>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</si>
  <si>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</si>
  <si>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</si>
  <si>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</si>
  <si>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</si>
  <si>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</si>
  <si>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</si>
  <si>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</si>
  <si>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</si>
  <si>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</si>
  <si>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</si>
  <si>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</si>
  <si>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</si>
  <si>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</si>
  <si>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</si>
  <si>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</si>
  <si>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</si>
  <si>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</si>
  <si>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</si>
  <si>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</si>
  <si>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</si>
  <si>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</si>
  <si>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</si>
  <si>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</si>
  <si>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Katriina Poutiainen</t>
  </si>
  <si>
    <t>11.7.1962</t>
  </si>
  <si>
    <t>MESTARUUSSARJA</t>
  </si>
  <si>
    <t>URA SM-SARJASSA</t>
  </si>
  <si>
    <t>3.  ottelu</t>
  </si>
  <si>
    <t>12.  ottelu</t>
  </si>
  <si>
    <t>Cup</t>
  </si>
  <si>
    <t>6.</t>
  </si>
  <si>
    <t>Manse PP</t>
  </si>
  <si>
    <t>3.</t>
  </si>
  <si>
    <t>1.</t>
  </si>
  <si>
    <t>Manse PP = Mansen Pesäpallo  (1978)</t>
  </si>
  <si>
    <t xml:space="preserve">  19 v   9 kk 28 pv</t>
  </si>
  <si>
    <t xml:space="preserve">  19 v 10 kk 12 pv</t>
  </si>
  <si>
    <t xml:space="preserve">  20 v   0 kk 21 pv</t>
  </si>
  <si>
    <t>09.05. 1982  LäPa - Manse PP  13-3</t>
  </si>
  <si>
    <t>23.05. 1982  Manse PP - ViU  9-6</t>
  </si>
  <si>
    <t>01.08. 1982  Manse PP - Virkiä  18-15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</si>
</sst>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1" customWidth="1"/>
    <col min="4" max="4" width="11.7109375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42578125" style="72" customWidth="1"/>
    <col min="16" max="23" width="5.7109375" style="7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44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1982</v>
      </c>
      <c r="C4" s="27" t="s">
        <v>45</v>
      </c>
      <c r="D4" s="41" t="s">
        <v>46</v>
      </c>
      <c r="E4" s="27">
        <v>17</v>
      </c>
      <c r="F4" s="27">
        <v>1</v>
      </c>
      <c r="G4" s="27">
        <v>3</v>
      </c>
      <c r="H4" s="27">
        <v>18</v>
      </c>
      <c r="I4" s="27">
        <v>53</v>
      </c>
      <c r="J4" s="27">
        <v>26</v>
      </c>
      <c r="K4" s="27">
        <v>16</v>
      </c>
      <c r="L4" s="27">
        <v>7</v>
      </c>
      <c r="M4" s="27">
        <v>4</v>
      </c>
      <c r="N4" s="30">
        <v>0.63095238095238093</v>
      </c>
      <c r="O4" s="25">
        <v>84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1983</v>
      </c>
      <c r="C5" s="27" t="s">
        <v>47</v>
      </c>
      <c r="D5" s="41" t="s">
        <v>46</v>
      </c>
      <c r="E5" s="27">
        <v>18</v>
      </c>
      <c r="F5" s="27">
        <v>0</v>
      </c>
      <c r="G5" s="27">
        <v>6</v>
      </c>
      <c r="H5" s="27">
        <v>16</v>
      </c>
      <c r="I5" s="27">
        <v>40</v>
      </c>
      <c r="J5" s="27">
        <v>17</v>
      </c>
      <c r="K5" s="27">
        <v>12</v>
      </c>
      <c r="L5" s="27">
        <v>5</v>
      </c>
      <c r="M5" s="27">
        <v>6</v>
      </c>
      <c r="N5" s="30">
        <v>0.449438202247191</v>
      </c>
      <c r="O5" s="25">
        <v>89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>
        <v>1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1984</v>
      </c>
      <c r="C6" s="27" t="s">
        <v>48</v>
      </c>
      <c r="D6" s="41" t="s">
        <v>46</v>
      </c>
      <c r="E6" s="27">
        <v>17</v>
      </c>
      <c r="F6" s="27">
        <v>0</v>
      </c>
      <c r="G6" s="27">
        <v>8</v>
      </c>
      <c r="H6" s="27">
        <v>16</v>
      </c>
      <c r="I6" s="27">
        <v>57</v>
      </c>
      <c r="J6" s="27">
        <v>18</v>
      </c>
      <c r="K6" s="27">
        <v>11</v>
      </c>
      <c r="L6" s="27">
        <v>20</v>
      </c>
      <c r="M6" s="27">
        <v>8</v>
      </c>
      <c r="N6" s="30">
        <v>0.53773584905660377</v>
      </c>
      <c r="O6" s="25">
        <v>106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>
        <v>1</v>
      </c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1985</v>
      </c>
      <c r="C7" s="27" t="s">
        <v>47</v>
      </c>
      <c r="D7" s="41" t="s">
        <v>46</v>
      </c>
      <c r="E7" s="27">
        <v>5</v>
      </c>
      <c r="F7" s="27">
        <v>0</v>
      </c>
      <c r="G7" s="27">
        <v>0</v>
      </c>
      <c r="H7" s="27">
        <v>0</v>
      </c>
      <c r="I7" s="27">
        <v>4</v>
      </c>
      <c r="J7" s="27">
        <v>1</v>
      </c>
      <c r="K7" s="27">
        <v>1</v>
      </c>
      <c r="L7" s="27">
        <v>2</v>
      </c>
      <c r="M7" s="27">
        <v>0</v>
      </c>
      <c r="N7" s="30">
        <v>0.5</v>
      </c>
      <c r="O7" s="25">
        <v>8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>
        <v>1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SUM(E4:E7)</f>
        <v>57</v>
      </c>
      <c r="F8" s="19">
        <f t="shared" si="0"/>
        <v>1</v>
      </c>
      <c r="G8" s="19">
        <f t="shared" si="0"/>
        <v>17</v>
      </c>
      <c r="H8" s="19">
        <f t="shared" si="0"/>
        <v>50</v>
      </c>
      <c r="I8" s="19">
        <f t="shared" si="0"/>
        <v>154</v>
      </c>
      <c r="J8" s="19">
        <f t="shared" si="0"/>
        <v>62</v>
      </c>
      <c r="K8" s="19">
        <f t="shared" si="0"/>
        <v>40</v>
      </c>
      <c r="L8" s="19">
        <f t="shared" si="0"/>
        <v>34</v>
      </c>
      <c r="M8" s="19">
        <f t="shared" si="0"/>
        <v>18</v>
      </c>
      <c r="N8" s="31">
        <f>PRODUCT(I8/O8)</f>
        <v>0.53658536585365857</v>
      </c>
      <c r="O8" s="32">
        <f t="shared" ref="O8:AE8" si="1">SUM(O4:O7)</f>
        <v>287</v>
      </c>
      <c r="P8" s="19">
        <f t="shared" si="1"/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1</v>
      </c>
      <c r="AD8" s="19">
        <f t="shared" si="1"/>
        <v>0</v>
      </c>
      <c r="AE8" s="19">
        <f t="shared" si="1"/>
        <v>2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SUM(F8:H8)+((I8-F8-G8)/3)+(E8/3)+(Z8*25)+(AA8*25)+(AB8*10)+(AC8*25)+(AD8*20)+(AE8*15)-15</f>
        <v>172.33333333333334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41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35</v>
      </c>
      <c r="O11" s="25"/>
      <c r="P11" s="41" t="s">
        <v>30</v>
      </c>
      <c r="Q11" s="13"/>
      <c r="R11" s="13"/>
      <c r="S11" s="13"/>
      <c r="T11" s="42"/>
      <c r="U11" s="42"/>
      <c r="V11" s="42"/>
      <c r="W11" s="42"/>
      <c r="X11" s="42"/>
      <c r="Y11" s="13"/>
      <c r="Z11" s="13"/>
      <c r="AA11" s="13"/>
      <c r="AB11" s="13"/>
      <c r="AC11" s="13"/>
      <c r="AD11" s="13"/>
      <c r="AE11" s="13"/>
      <c r="AF11" s="4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4"/>
      <c r="E12" s="27">
        <f>PRODUCT(E8)</f>
        <v>57</v>
      </c>
      <c r="F12" s="27">
        <f>PRODUCT(F8)</f>
        <v>1</v>
      </c>
      <c r="G12" s="27">
        <f>PRODUCT(G8)</f>
        <v>17</v>
      </c>
      <c r="H12" s="27">
        <f>PRODUCT(H8)</f>
        <v>50</v>
      </c>
      <c r="I12" s="27">
        <f>PRODUCT(I8)</f>
        <v>154</v>
      </c>
      <c r="J12" s="1"/>
      <c r="K12" s="45">
        <f>PRODUCT((F12+G12)/E12)</f>
        <v>0.31578947368421051</v>
      </c>
      <c r="L12" s="45">
        <f>PRODUCT(H12/E12)</f>
        <v>0.8771929824561403</v>
      </c>
      <c r="M12" s="45">
        <f>PRODUCT(I12/E12)</f>
        <v>2.7017543859649122</v>
      </c>
      <c r="N12" s="30">
        <f>PRODUCT(N8)</f>
        <v>0.53658536585365857</v>
      </c>
      <c r="O12" s="25">
        <f>PRODUCT(O8)</f>
        <v>287</v>
      </c>
      <c r="P12" s="46" t="s">
        <v>31</v>
      </c>
      <c r="Q12" s="47"/>
      <c r="R12" s="47"/>
      <c r="S12" s="48" t="s">
        <v>53</v>
      </c>
      <c r="T12" s="48"/>
      <c r="U12" s="48"/>
      <c r="V12" s="48"/>
      <c r="W12" s="48"/>
      <c r="X12" s="48"/>
      <c r="Y12" s="48"/>
      <c r="Z12" s="48"/>
      <c r="AA12" s="48"/>
      <c r="AB12" s="49" t="s">
        <v>36</v>
      </c>
      <c r="AC12" s="48"/>
      <c r="AD12" s="48"/>
      <c r="AE12" s="49"/>
      <c r="AF12" s="73" t="s">
        <v>50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0" t="s">
        <v>16</v>
      </c>
      <c r="C13" s="51"/>
      <c r="D13" s="52"/>
      <c r="E13" s="27"/>
      <c r="F13" s="27"/>
      <c r="G13" s="27"/>
      <c r="H13" s="27"/>
      <c r="I13" s="27"/>
      <c r="J13" s="1"/>
      <c r="K13" s="45"/>
      <c r="L13" s="45"/>
      <c r="M13" s="45"/>
      <c r="N13" s="30"/>
      <c r="O13" s="25"/>
      <c r="P13" s="53" t="s">
        <v>32</v>
      </c>
      <c r="Q13" s="54"/>
      <c r="R13" s="54"/>
      <c r="S13" s="55" t="s">
        <v>54</v>
      </c>
      <c r="T13" s="55"/>
      <c r="U13" s="55"/>
      <c r="V13" s="55"/>
      <c r="W13" s="55"/>
      <c r="X13" s="55"/>
      <c r="Y13" s="55"/>
      <c r="Z13" s="55"/>
      <c r="AA13" s="55"/>
      <c r="AB13" s="56" t="s">
        <v>42</v>
      </c>
      <c r="AC13" s="55"/>
      <c r="AD13" s="55"/>
      <c r="AE13" s="56"/>
      <c r="AF13" s="74" t="s">
        <v>51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7" t="s">
        <v>17</v>
      </c>
      <c r="C14" s="58"/>
      <c r="D14" s="59"/>
      <c r="E14" s="28"/>
      <c r="F14" s="28"/>
      <c r="G14" s="28"/>
      <c r="H14" s="28"/>
      <c r="I14" s="28"/>
      <c r="J14" s="1"/>
      <c r="K14" s="60"/>
      <c r="L14" s="60"/>
      <c r="M14" s="60"/>
      <c r="N14" s="61"/>
      <c r="O14" s="25"/>
      <c r="P14" s="53" t="s">
        <v>33</v>
      </c>
      <c r="Q14" s="54"/>
      <c r="R14" s="54"/>
      <c r="S14" s="55" t="s">
        <v>54</v>
      </c>
      <c r="T14" s="55"/>
      <c r="U14" s="55"/>
      <c r="V14" s="55"/>
      <c r="W14" s="55"/>
      <c r="X14" s="55"/>
      <c r="Y14" s="55"/>
      <c r="Z14" s="55"/>
      <c r="AA14" s="55"/>
      <c r="AB14" s="56" t="s">
        <v>42</v>
      </c>
      <c r="AC14" s="55"/>
      <c r="AD14" s="55"/>
      <c r="AE14" s="56"/>
      <c r="AF14" s="74" t="s">
        <v>51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2" t="s">
        <v>18</v>
      </c>
      <c r="C15" s="63"/>
      <c r="D15" s="64"/>
      <c r="E15" s="19">
        <f>SUM(E12:E14)</f>
        <v>57</v>
      </c>
      <c r="F15" s="19">
        <f>SUM(F12:F14)</f>
        <v>1</v>
      </c>
      <c r="G15" s="19">
        <f>SUM(G12:G14)</f>
        <v>17</v>
      </c>
      <c r="H15" s="19">
        <f>SUM(H12:H14)</f>
        <v>50</v>
      </c>
      <c r="I15" s="19">
        <f>SUM(I12:I14)</f>
        <v>154</v>
      </c>
      <c r="J15" s="1"/>
      <c r="K15" s="65">
        <f>PRODUCT((F15+G15)/E15)</f>
        <v>0.31578947368421051</v>
      </c>
      <c r="L15" s="65">
        <f>PRODUCT(H15/E15)</f>
        <v>0.8771929824561403</v>
      </c>
      <c r="M15" s="65">
        <f>PRODUCT(I15/E15)</f>
        <v>2.7017543859649122</v>
      </c>
      <c r="N15" s="31">
        <f>PRODUCT(I15/O15)</f>
        <v>0.53658536585365857</v>
      </c>
      <c r="O15" s="25">
        <f>SUM(O12:O14)</f>
        <v>287</v>
      </c>
      <c r="P15" s="66" t="s">
        <v>34</v>
      </c>
      <c r="Q15" s="67"/>
      <c r="R15" s="67"/>
      <c r="S15" s="68" t="s">
        <v>55</v>
      </c>
      <c r="T15" s="68"/>
      <c r="U15" s="68"/>
      <c r="V15" s="68"/>
      <c r="W15" s="68"/>
      <c r="X15" s="68"/>
      <c r="Y15" s="68"/>
      <c r="Z15" s="68"/>
      <c r="AA15" s="68"/>
      <c r="AB15" s="69" t="s">
        <v>43</v>
      </c>
      <c r="AC15" s="68"/>
      <c r="AD15" s="68"/>
      <c r="AE15" s="69"/>
      <c r="AF15" s="75" t="s">
        <v>52</v>
      </c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38"/>
      <c r="R16" s="1"/>
      <c r="S16" s="1"/>
      <c r="T16" s="25"/>
      <c r="U16" s="25"/>
      <c r="V16" s="70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37</v>
      </c>
      <c r="C17" s="1"/>
      <c r="D17" s="1" t="s">
        <v>49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2019-01-27T23:13:37Z</dcterms:modified>
</cp:coreProperties>
</file>